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/>
  <c r="E23"/>
  <c r="E22" s="1"/>
  <c r="C8"/>
  <c r="E37" l="1"/>
  <c r="E11"/>
  <c r="D8"/>
  <c r="E10"/>
  <c r="D29"/>
  <c r="C29"/>
  <c r="E36"/>
  <c r="C12" l="1"/>
  <c r="E35" l="1"/>
  <c r="D28" l="1"/>
  <c r="E34"/>
  <c r="E30"/>
  <c r="E18"/>
  <c r="E19"/>
  <c r="E9"/>
  <c r="E8" s="1"/>
  <c r="E13"/>
  <c r="E16"/>
  <c r="E17"/>
  <c r="E6"/>
  <c r="E7"/>
  <c r="D12"/>
  <c r="C28"/>
  <c r="D6"/>
  <c r="C6"/>
  <c r="C27" s="1"/>
  <c r="E14"/>
  <c r="E25"/>
  <c r="E24" s="1"/>
  <c r="E15"/>
  <c r="D27" l="1"/>
  <c r="E29"/>
  <c r="E28" s="1"/>
  <c r="E12"/>
  <c r="E27" s="1"/>
  <c r="C41" l="1"/>
  <c r="E41"/>
  <c r="D41"/>
</calcChain>
</file>

<file path=xl/sharedStrings.xml><?xml version="1.0" encoding="utf-8"?>
<sst xmlns="http://schemas.openxmlformats.org/spreadsheetml/2006/main" count="76" uniqueCount="68">
  <si>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</si>
  <si>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</si>
  <si>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</si>
  <si>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</si>
  <si>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</si>
  <si>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</si>
  <si>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</si>
  <si>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</si>
  <si>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</si>
  <si>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</si>
  <si>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</si>
  <si>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</si>
  <si>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</si>
  <si>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</si>
  <si>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</si>
  <si>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</si>
  <si>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</si>
  <si>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</si>
  <si>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</si>
  <si>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</si>
  <si>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</si>
  <si>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</si>
  <si>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</si>
  <si>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</si>
  <si>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</si>
  <si>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</si>
  <si>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</si>
  <si>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</si>
  <si>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</si>
  <si>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</si>
  <si>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</si>
  <si>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</si>
  <si>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</si>
  <si>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</si>
  <si>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</si>
  <si>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</si>
  <si>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</si>
  <si>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</si>
  <si>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</si>
  <si>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</si>
  <si>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</si>
  <si>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</si>
  <si>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</si>
  <si>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</si>
  <si>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</si>
  <si>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</si>
  <si>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</si>
  <si>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</si>
  <si>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</si>
  <si>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</si>
  <si>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</si>
  <si>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</si>
  <si>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</si>
  <si>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</si>
  <si>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</si>
  <si>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2 02 40014 10 0710 150</t>
  </si>
  <si>
    <t>2 02 40014 10 0711 150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</si>
  <si>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</si>
  <si>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</si>
  <si>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2 02 30024 10 0332 150</t>
  </si>
  <si>
    <t>1 05 03010 01 0000 110</t>
  </si>
  <si>
    <t>Единый сельскохозяйственный налог</t>
  </si>
  <si>
    <t>2 02 29999 10 0258 150</t>
  </si>
  <si>
    <t>1 17 15030 10 00000 150</t>
  </si>
  <si>
    <t>Инициативные платежи, зачисляемые в бюджеты сельских поселений</t>
  </si>
  <si>
    <t>Исполнение доходов сельского поселения "Деревня Воробьево" за 1 квартал 2024 год</t>
  </si>
  <si>
    <t>Исполнение на 01.04.2024 год</t>
  </si>
  <si>
    <t>Приложение №1  к постановлению администрации сельского поселения  "Деревня Воробьево"№10 от 02.07..2024г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</si>
</sst>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tabSelected="1" view="pageBreakPreview" topLeftCell="A10" workbookViewId="0">
      <selection activeCell="C27" sqref="C27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5" t="s">
        <v>67</v>
      </c>
      <c r="D1" s="25"/>
      <c r="E1" s="25"/>
    </row>
    <row r="2" spans="1:5" ht="73.5" customHeight="1"/>
    <row r="3" spans="1:5" ht="21.75" customHeight="1">
      <c r="A3" s="24" t="s">
        <v>65</v>
      </c>
      <c r="B3" s="24"/>
      <c r="C3" s="24"/>
      <c r="D3" s="24"/>
      <c r="E3" s="24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66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529760</v>
      </c>
      <c r="D6" s="7">
        <f>D7</f>
        <v>75465.64</v>
      </c>
      <c r="E6" s="7">
        <f>C7-D7</f>
        <v>454294.36</v>
      </c>
    </row>
    <row r="7" spans="1:5" ht="94.5">
      <c r="A7" s="8" t="s">
        <v>12</v>
      </c>
      <c r="B7" s="4" t="s">
        <v>16</v>
      </c>
      <c r="C7" s="9">
        <v>529760</v>
      </c>
      <c r="D7" s="9">
        <v>75465.64</v>
      </c>
      <c r="E7" s="9">
        <f>C7-D7</f>
        <v>454294.36</v>
      </c>
    </row>
    <row r="8" spans="1:5" ht="15.75">
      <c r="A8" s="5" t="s">
        <v>1</v>
      </c>
      <c r="B8" s="6" t="s">
        <v>18</v>
      </c>
      <c r="C8" s="7">
        <f>C9+C10</f>
        <v>992750</v>
      </c>
      <c r="D8" s="7">
        <f>D9+D10+D11</f>
        <v>-41654.11</v>
      </c>
      <c r="E8" s="7">
        <f>E9+E10+E11</f>
        <v>1034404.1100000001</v>
      </c>
    </row>
    <row r="9" spans="1:5" ht="31.5">
      <c r="A9" s="8" t="s">
        <v>13</v>
      </c>
      <c r="B9" s="4" t="s">
        <v>11</v>
      </c>
      <c r="C9" s="9">
        <v>772750</v>
      </c>
      <c r="D9" s="9">
        <v>-45941.91</v>
      </c>
      <c r="E9" s="9">
        <f>C9-D9</f>
        <v>818691.91</v>
      </c>
    </row>
    <row r="10" spans="1:5" ht="47.25">
      <c r="A10" s="8" t="s">
        <v>57</v>
      </c>
      <c r="B10" s="4" t="s">
        <v>58</v>
      </c>
      <c r="C10" s="9">
        <v>220000</v>
      </c>
      <c r="D10" s="9">
        <v>4287.8</v>
      </c>
      <c r="E10" s="9">
        <f>C10-D10</f>
        <v>215712.2</v>
      </c>
    </row>
    <row r="11" spans="1:5" ht="15.75" hidden="1">
      <c r="A11" s="8" t="s">
        <v>60</v>
      </c>
      <c r="B11" s="4" t="s">
        <v>61</v>
      </c>
      <c r="C11" s="9">
        <v>0</v>
      </c>
      <c r="D11" s="9">
        <v>0</v>
      </c>
      <c r="E11" s="9">
        <f>C11-D11</f>
        <v>0</v>
      </c>
    </row>
    <row r="12" spans="1:5" ht="15.75">
      <c r="A12" s="5" t="s">
        <v>2</v>
      </c>
      <c r="B12" s="6" t="s">
        <v>19</v>
      </c>
      <c r="C12" s="7">
        <f>C13+C14+C15+C16+C17</f>
        <v>9677000</v>
      </c>
      <c r="D12" s="7">
        <f>D13+D14+D15+D16+D17</f>
        <v>687276.53999999992</v>
      </c>
      <c r="E12" s="7">
        <f>E13+E14+E15+E16+E17</f>
        <v>8989723.4600000009</v>
      </c>
    </row>
    <row r="13" spans="1:5" ht="43.5" customHeight="1">
      <c r="A13" s="8" t="s">
        <v>14</v>
      </c>
      <c r="B13" s="4" t="s">
        <v>20</v>
      </c>
      <c r="C13" s="9">
        <v>520000</v>
      </c>
      <c r="D13" s="9">
        <v>19827.21</v>
      </c>
      <c r="E13" s="9">
        <f>C13-D13</f>
        <v>500172.79</v>
      </c>
    </row>
    <row r="14" spans="1:5" ht="94.5" hidden="1">
      <c r="A14" s="8" t="s">
        <v>15</v>
      </c>
      <c r="B14" s="4" t="s">
        <v>21</v>
      </c>
      <c r="C14" s="9"/>
      <c r="D14" s="9"/>
      <c r="E14" s="9">
        <f t="shared" ref="E14:E15" si="0">D14+C14</f>
        <v>0</v>
      </c>
    </row>
    <row r="15" spans="1:5" ht="94.5" hidden="1">
      <c r="A15" s="8" t="s">
        <v>22</v>
      </c>
      <c r="B15" s="4" t="s">
        <v>23</v>
      </c>
      <c r="C15" s="9"/>
      <c r="D15" s="9"/>
      <c r="E15" s="9">
        <f t="shared" si="0"/>
        <v>0</v>
      </c>
    </row>
    <row r="16" spans="1:5" ht="94.5">
      <c r="A16" s="8" t="s">
        <v>27</v>
      </c>
      <c r="B16" s="4" t="s">
        <v>21</v>
      </c>
      <c r="C16" s="9">
        <v>6950000</v>
      </c>
      <c r="D16" s="9">
        <v>595842</v>
      </c>
      <c r="E16" s="9">
        <f>C16-D16</f>
        <v>6354158</v>
      </c>
    </row>
    <row r="17" spans="1:5" ht="94.5">
      <c r="A17" s="8" t="s">
        <v>28</v>
      </c>
      <c r="B17" s="4" t="s">
        <v>23</v>
      </c>
      <c r="C17" s="9">
        <v>2207000</v>
      </c>
      <c r="D17" s="9">
        <v>71607.33</v>
      </c>
      <c r="E17" s="9">
        <f>C17-D17</f>
        <v>2135392.67</v>
      </c>
    </row>
    <row r="18" spans="1:5" ht="15.75" hidden="1">
      <c r="A18" s="16" t="s">
        <v>29</v>
      </c>
      <c r="B18" s="18" t="s">
        <v>32</v>
      </c>
      <c r="C18" s="7"/>
      <c r="D18" s="7"/>
      <c r="E18" s="7">
        <f>C18-D18</f>
        <v>0</v>
      </c>
    </row>
    <row r="19" spans="1:5" ht="31.5" hidden="1">
      <c r="A19" s="17" t="s">
        <v>30</v>
      </c>
      <c r="B19" s="19" t="s">
        <v>31</v>
      </c>
      <c r="C19" s="9"/>
      <c r="D19" s="9"/>
      <c r="E19" s="9">
        <f>C19-D19</f>
        <v>0</v>
      </c>
    </row>
    <row r="20" spans="1:5" s="22" customFormat="1" ht="63" hidden="1">
      <c r="A20" s="20" t="s">
        <v>38</v>
      </c>
      <c r="B20" s="21" t="s">
        <v>39</v>
      </c>
      <c r="C20" s="7"/>
      <c r="D20" s="7"/>
      <c r="E20" s="7"/>
    </row>
    <row r="21" spans="1:5" ht="78.75" hidden="1">
      <c r="A21" s="17" t="s">
        <v>40</v>
      </c>
      <c r="B21" s="19" t="s">
        <v>41</v>
      </c>
      <c r="C21" s="9"/>
      <c r="D21" s="9"/>
      <c r="E21" s="9"/>
    </row>
    <row r="22" spans="1:5" s="22" customFormat="1" ht="31.5" hidden="1">
      <c r="A22" s="20" t="s">
        <v>63</v>
      </c>
      <c r="B22" s="21" t="s">
        <v>64</v>
      </c>
      <c r="C22" s="7">
        <v>0</v>
      </c>
      <c r="D22" s="7">
        <v>0</v>
      </c>
      <c r="E22" s="7">
        <f>E23</f>
        <v>0</v>
      </c>
    </row>
    <row r="23" spans="1:5" ht="31.5" hidden="1">
      <c r="A23" s="17" t="s">
        <v>63</v>
      </c>
      <c r="B23" s="19" t="s">
        <v>64</v>
      </c>
      <c r="C23" s="9">
        <v>0</v>
      </c>
      <c r="D23" s="9">
        <v>0</v>
      </c>
      <c r="E23" s="9">
        <f>C23-D23</f>
        <v>0</v>
      </c>
    </row>
    <row r="24" spans="1:5" ht="31.5" hidden="1">
      <c r="A24" s="16" t="s">
        <v>33</v>
      </c>
      <c r="B24" s="18" t="s">
        <v>35</v>
      </c>
      <c r="C24" s="7"/>
      <c r="D24" s="7"/>
      <c r="E24" s="7">
        <f t="shared" ref="E24" si="1">E25</f>
        <v>0</v>
      </c>
    </row>
    <row r="25" spans="1:5" ht="31.5" hidden="1">
      <c r="A25" s="17" t="s">
        <v>54</v>
      </c>
      <c r="B25" s="19" t="s">
        <v>34</v>
      </c>
      <c r="C25" s="9"/>
      <c r="D25" s="9"/>
      <c r="E25" s="9">
        <f t="shared" ref="E25" si="2">D25+C25</f>
        <v>0</v>
      </c>
    </row>
    <row r="26" spans="1:5" ht="78.75" hidden="1">
      <c r="A26" s="23" t="s">
        <v>44</v>
      </c>
      <c r="B26" s="19" t="s">
        <v>45</v>
      </c>
      <c r="C26" s="9"/>
      <c r="D26" s="9"/>
      <c r="E26" s="9">
        <v>0</v>
      </c>
    </row>
    <row r="27" spans="1:5" ht="15.75">
      <c r="A27" s="10"/>
      <c r="B27" s="6" t="s">
        <v>5</v>
      </c>
      <c r="C27" s="7">
        <f>C6+C8+C12+C24+C18+C22</f>
        <v>11199510</v>
      </c>
      <c r="D27" s="7">
        <f>D6+D8+D12+D24+D18+D20+D22</f>
        <v>721088.07</v>
      </c>
      <c r="E27" s="7">
        <f>E6+E8+E12+E24+E18+E20+E22</f>
        <v>10478421.930000002</v>
      </c>
    </row>
    <row r="28" spans="1:5" ht="15.75">
      <c r="A28" s="5" t="s">
        <v>9</v>
      </c>
      <c r="B28" s="6" t="s">
        <v>6</v>
      </c>
      <c r="C28" s="7">
        <f>C29</f>
        <v>5131755.6900000004</v>
      </c>
      <c r="D28" s="7">
        <f t="shared" ref="D28:E28" si="3">D29</f>
        <v>1694358.88</v>
      </c>
      <c r="E28" s="7">
        <f t="shared" si="3"/>
        <v>3437396.81</v>
      </c>
    </row>
    <row r="29" spans="1:5" ht="31.5">
      <c r="A29" s="5" t="s">
        <v>3</v>
      </c>
      <c r="B29" s="6" t="s">
        <v>10</v>
      </c>
      <c r="C29" s="7">
        <f>C30+C33+C34+C35+C40+C37+C38+C39+C31+C32+C36</f>
        <v>5131755.6900000004</v>
      </c>
      <c r="D29" s="7">
        <f>D30+D33+D34+D35+D37+D40+D36</f>
        <v>1694358.88</v>
      </c>
      <c r="E29" s="7">
        <f>E30+E34+E35+E37+E40+E31+E32+E33</f>
        <v>3437396.81</v>
      </c>
    </row>
    <row r="30" spans="1:5" ht="33" customHeight="1">
      <c r="A30" s="8" t="s">
        <v>50</v>
      </c>
      <c r="B30" s="4" t="s">
        <v>24</v>
      </c>
      <c r="C30" s="9">
        <v>4358678</v>
      </c>
      <c r="D30" s="9">
        <v>1452892.68</v>
      </c>
      <c r="E30" s="9">
        <f>C30-D30</f>
        <v>2905785.3200000003</v>
      </c>
    </row>
    <row r="31" spans="1:5" ht="47.25" hidden="1">
      <c r="A31" s="8" t="s">
        <v>52</v>
      </c>
      <c r="B31" s="4" t="s">
        <v>53</v>
      </c>
      <c r="C31" s="9">
        <v>0</v>
      </c>
      <c r="D31" s="9"/>
      <c r="E31" s="9">
        <v>0</v>
      </c>
    </row>
    <row r="32" spans="1:5" ht="15.75">
      <c r="A32" s="8" t="s">
        <v>59</v>
      </c>
      <c r="B32" s="4" t="s">
        <v>42</v>
      </c>
      <c r="C32" s="9">
        <v>0</v>
      </c>
      <c r="D32" s="9">
        <v>0</v>
      </c>
      <c r="E32" s="9">
        <v>0</v>
      </c>
    </row>
    <row r="33" spans="1:5" ht="15.75" hidden="1">
      <c r="A33" s="8" t="s">
        <v>62</v>
      </c>
      <c r="B33" s="4" t="s">
        <v>42</v>
      </c>
      <c r="C33" s="9">
        <v>0</v>
      </c>
      <c r="D33" s="9">
        <v>0</v>
      </c>
      <c r="E33" s="9">
        <f>C33-D33</f>
        <v>0</v>
      </c>
    </row>
    <row r="34" spans="1:5" ht="31.5">
      <c r="A34" s="8" t="s">
        <v>49</v>
      </c>
      <c r="B34" s="4" t="s">
        <v>25</v>
      </c>
      <c r="C34" s="9">
        <v>179393</v>
      </c>
      <c r="D34" s="9">
        <v>6312.2</v>
      </c>
      <c r="E34" s="9">
        <f>C34-D34</f>
        <v>173080.8</v>
      </c>
    </row>
    <row r="35" spans="1:5" ht="31.5">
      <c r="A35" s="8" t="s">
        <v>55</v>
      </c>
      <c r="B35" s="4" t="s">
        <v>26</v>
      </c>
      <c r="C35" s="9">
        <v>453068.69</v>
      </c>
      <c r="D35" s="9">
        <v>200000</v>
      </c>
      <c r="E35" s="9">
        <f>C35-D35</f>
        <v>253068.69</v>
      </c>
    </row>
    <row r="36" spans="1:5" ht="31.5" hidden="1">
      <c r="A36" s="8" t="s">
        <v>56</v>
      </c>
      <c r="B36" s="4" t="s">
        <v>26</v>
      </c>
      <c r="C36" s="9">
        <v>0</v>
      </c>
      <c r="D36" s="9"/>
      <c r="E36" s="9">
        <f>C36-D36</f>
        <v>0</v>
      </c>
    </row>
    <row r="37" spans="1:5" ht="31.5">
      <c r="A37" s="8" t="s">
        <v>51</v>
      </c>
      <c r="B37" s="4" t="s">
        <v>26</v>
      </c>
      <c r="C37" s="9">
        <v>140616</v>
      </c>
      <c r="D37" s="9">
        <v>35154</v>
      </c>
      <c r="E37" s="9">
        <f>C37-D37</f>
        <v>105462</v>
      </c>
    </row>
    <row r="38" spans="1:5" ht="78.75" hidden="1">
      <c r="A38" s="8" t="s">
        <v>48</v>
      </c>
      <c r="B38" s="4" t="s">
        <v>37</v>
      </c>
      <c r="C38" s="9"/>
      <c r="D38" s="9"/>
      <c r="E38" s="9"/>
    </row>
    <row r="39" spans="1:5" ht="78.75" hidden="1">
      <c r="A39" s="8" t="s">
        <v>46</v>
      </c>
      <c r="B39" s="4" t="s">
        <v>37</v>
      </c>
      <c r="C39" s="9"/>
      <c r="D39" s="9"/>
      <c r="E39" s="9"/>
    </row>
    <row r="40" spans="1:5" ht="31.5" hidden="1">
      <c r="A40" s="8" t="s">
        <v>47</v>
      </c>
      <c r="B40" s="4" t="s">
        <v>43</v>
      </c>
      <c r="C40" s="9">
        <v>0</v>
      </c>
      <c r="D40" s="9">
        <v>0</v>
      </c>
      <c r="E40" s="9">
        <v>0</v>
      </c>
    </row>
    <row r="41" spans="1:5" ht="15.75">
      <c r="A41" s="10"/>
      <c r="B41" s="6" t="s">
        <v>7</v>
      </c>
      <c r="C41" s="7">
        <f>C28+C27</f>
        <v>16331265.690000001</v>
      </c>
      <c r="D41" s="7">
        <f>D28+D27</f>
        <v>2415446.9499999997</v>
      </c>
      <c r="E41" s="7">
        <f>E28+E27</f>
        <v>13915818.740000002</v>
      </c>
    </row>
    <row r="43" spans="1:5" ht="15.75">
      <c r="A43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2024-07-02T07:14:18Z</cp:lastPrinted>
  <dcterms:created xsi:type="dcterms:W3CDTF">2013-12-13T06:19:12Z</dcterms:created>
  <dcterms:modified xsi:type="dcterms:W3CDTF">2024-07-02T07:14:33Z</dcterms:modified>
  <cp:category/>
</cp:coreProperties>
</file>