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Sheet1!$A$1:$F$43</definedName>
  </definedNames>
  <calcPr calcId="125725"/>
</workbook>
</file>

<file path=xl/calcChain.xml><?xml version="1.0" encoding="utf-8"?>
<calcChain xmlns="http://schemas.openxmlformats.org/spreadsheetml/2006/main">
  <c r="D6" i="1"/>
  <c r="E35"/>
  <c r="E25"/>
  <c r="E24" s="1"/>
  <c r="C10"/>
  <c r="E39" l="1"/>
  <c r="E13"/>
  <c r="D10"/>
  <c r="E12"/>
  <c r="D31"/>
  <c r="C31"/>
  <c r="E38"/>
  <c r="C14" l="1"/>
  <c r="E37" l="1"/>
  <c r="D30" l="1"/>
  <c r="E36"/>
  <c r="E32"/>
  <c r="E20"/>
  <c r="E21"/>
  <c r="E11"/>
  <c r="E10" s="1"/>
  <c r="E15"/>
  <c r="E18"/>
  <c r="E19"/>
  <c r="E6"/>
  <c r="E7"/>
  <c r="D14"/>
  <c r="C30"/>
  <c r="C6"/>
  <c r="C29" s="1"/>
  <c r="E16"/>
  <c r="E27"/>
  <c r="E26" s="1"/>
  <c r="E17"/>
  <c r="D29" l="1"/>
  <c r="E31"/>
  <c r="E30" s="1"/>
  <c r="E14"/>
  <c r="E29" s="1"/>
  <c r="C43" l="1"/>
  <c r="E43"/>
  <c r="D43"/>
</calcChain>
</file>

<file path=xl/sharedStrings.xml><?xml version="1.0" encoding="utf-8"?>
<sst xmlns="http://schemas.openxmlformats.org/spreadsheetml/2006/main" count="80" uniqueCount="72">
  <si>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</si>
  <si>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</si>
  <si>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</si>
  <si>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</si>
  <si>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</si>
  <si>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</si>
  <si>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</si>
  <si>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</si>
  <si>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</si>
  <si>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</si>
  <si>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</si>
  <si>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</si>
  <si>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</si>
  <si>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</si>
  <si>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</si>
  <si>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</si>
  <si>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</si>
  <si>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</si>
  <si>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</si>
  <si>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</si>
  <si>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</si>
  <si>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</si>
  <si>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</si>
  <si>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</si>
  <si>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</si>
  <si>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</si>
  <si>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</si>
  <si>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</si>
  <si>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</si>
  <si>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</si>
  <si>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</si>
  <si>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</si>
  <si>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</si>
  <si>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</si>
  <si>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</si>
  <si>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</si>
  <si>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</si>
  <si>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</si>
  <si>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</si>
  <si>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</si>
  <si>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</si>
  <si>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</si>
  <si>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</si>
  <si>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</si>
  <si>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</si>
  <si>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</si>
  <si>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</si>
  <si>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</si>
  <si>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</si>
  <si>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</si>
  <si>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</si>
  <si>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</si>
  <si>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</si>
  <si>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</si>
  <si>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</si>
  <si>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2 02 40014 10 0710 150</t>
  </si>
  <si>
    <t>2 02 40014 10 0711 150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</si>
  <si>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</si>
  <si>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</si>
  <si>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2 02 30024 10 0332 150</t>
  </si>
  <si>
    <t>1 05 03010 01 0000 110</t>
  </si>
  <si>
    <t>Единый сельскохозяйственный налог</t>
  </si>
  <si>
    <t>2 02 29999 10 0258 150</t>
  </si>
  <si>
    <t>1 17 15030 10 00000 150</t>
  </si>
  <si>
    <t>Инициативные платежи, зачисляемые в бюджеты сельских поселений</t>
  </si>
  <si>
    <t>Исполнение доходов сельского поселения "Деревня Воробьево" за 1 полугодие 2023 год</t>
  </si>
  <si>
    <t>Исполнение на 01.07.2023 год</t>
  </si>
  <si>
    <t xml:space="preserve"> Налог на доходы физических лиц в части суммы налога, превышающей 650 000 рублей, относящейся к части налоговой базы, превышающей 5 000 000 рублей 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</si>
  <si>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</si>
  <si>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1 01 02080 01 0000 110</t>
  </si>
  <si>
    <t>1 01 02130 01 0000 110</t>
  </si>
  <si>
    <t>Приложение №1  к Решению Сельской Думы администрации сельского поселения  "Деревня Воробьево"№ 17а от 01.07.2023г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</si>
</sst>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view="pageBreakPreview" workbookViewId="0">
      <selection activeCell="C1" sqref="C1:E1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5" t="s">
        <v>71</v>
      </c>
      <c r="D1" s="25"/>
      <c r="E1" s="25"/>
    </row>
    <row r="2" spans="1:5" ht="73.5" customHeight="1"/>
    <row r="3" spans="1:5" ht="21.75" customHeight="1">
      <c r="A3" s="24" t="s">
        <v>65</v>
      </c>
      <c r="B3" s="24"/>
      <c r="C3" s="24"/>
      <c r="D3" s="24"/>
      <c r="E3" s="24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66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413254</v>
      </c>
      <c r="D6" s="7">
        <f>D7+D8+D9</f>
        <v>231232.34</v>
      </c>
      <c r="E6" s="7">
        <f>C7-D7</f>
        <v>223789.74</v>
      </c>
    </row>
    <row r="7" spans="1:5" ht="94.5">
      <c r="A7" s="8" t="s">
        <v>12</v>
      </c>
      <c r="B7" s="4" t="s">
        <v>16</v>
      </c>
      <c r="C7" s="9">
        <v>413254</v>
      </c>
      <c r="D7" s="9">
        <v>189464.26</v>
      </c>
      <c r="E7" s="9">
        <f>C7-D7</f>
        <v>223789.74</v>
      </c>
    </row>
    <row r="8" spans="1:5" ht="63">
      <c r="A8" s="8" t="s">
        <v>69</v>
      </c>
      <c r="B8" s="4" t="s">
        <v>67</v>
      </c>
      <c r="C8" s="9">
        <v>0</v>
      </c>
      <c r="D8" s="9">
        <v>39712.36</v>
      </c>
      <c r="E8" s="9">
        <v>0</v>
      </c>
    </row>
    <row r="9" spans="1:5" ht="63">
      <c r="A9" s="8" t="s">
        <v>70</v>
      </c>
      <c r="B9" s="4" t="s">
        <v>68</v>
      </c>
      <c r="C9" s="9">
        <v>0</v>
      </c>
      <c r="D9" s="9">
        <v>2055.7199999999998</v>
      </c>
      <c r="E9" s="9">
        <v>0</v>
      </c>
    </row>
    <row r="10" spans="1:5" ht="15.75">
      <c r="A10" s="5" t="s">
        <v>1</v>
      </c>
      <c r="B10" s="6" t="s">
        <v>18</v>
      </c>
      <c r="C10" s="7">
        <f>C11+C12</f>
        <v>458350</v>
      </c>
      <c r="D10" s="7">
        <f>D11+D12+D13</f>
        <v>660904.26</v>
      </c>
      <c r="E10" s="7">
        <f>E11+E12+E13</f>
        <v>-202554.25999999998</v>
      </c>
    </row>
    <row r="11" spans="1:5" ht="31.5">
      <c r="A11" s="8" t="s">
        <v>13</v>
      </c>
      <c r="B11" s="4" t="s">
        <v>11</v>
      </c>
      <c r="C11" s="9">
        <v>428350</v>
      </c>
      <c r="D11" s="9">
        <v>487273.11</v>
      </c>
      <c r="E11" s="9">
        <f>C11-D11</f>
        <v>-58923.109999999986</v>
      </c>
    </row>
    <row r="12" spans="1:5" ht="47.25">
      <c r="A12" s="8" t="s">
        <v>57</v>
      </c>
      <c r="B12" s="4" t="s">
        <v>58</v>
      </c>
      <c r="C12" s="9">
        <v>30000</v>
      </c>
      <c r="D12" s="9">
        <v>173631.15</v>
      </c>
      <c r="E12" s="9">
        <f>C12-D12</f>
        <v>-143631.15</v>
      </c>
    </row>
    <row r="13" spans="1:5" ht="15.75" hidden="1">
      <c r="A13" s="8" t="s">
        <v>60</v>
      </c>
      <c r="B13" s="4" t="s">
        <v>61</v>
      </c>
      <c r="C13" s="9">
        <v>0</v>
      </c>
      <c r="D13" s="9">
        <v>0</v>
      </c>
      <c r="E13" s="9">
        <f>C13-D13</f>
        <v>0</v>
      </c>
    </row>
    <row r="14" spans="1:5" ht="15.75">
      <c r="A14" s="5" t="s">
        <v>2</v>
      </c>
      <c r="B14" s="6" t="s">
        <v>19</v>
      </c>
      <c r="C14" s="7">
        <f>C15+C16+C17+C18+C19</f>
        <v>6814000</v>
      </c>
      <c r="D14" s="7">
        <f>D15+D16+D17+D18+D19</f>
        <v>925332.00999999989</v>
      </c>
      <c r="E14" s="7">
        <f>E15+E16+E17+E18+E19</f>
        <v>5888667.9900000002</v>
      </c>
    </row>
    <row r="15" spans="1:5" ht="43.5" customHeight="1">
      <c r="A15" s="8" t="s">
        <v>14</v>
      </c>
      <c r="B15" s="4" t="s">
        <v>20</v>
      </c>
      <c r="C15" s="9">
        <v>490000</v>
      </c>
      <c r="D15" s="9">
        <v>1955.82</v>
      </c>
      <c r="E15" s="9">
        <f>C15-D15</f>
        <v>488044.18</v>
      </c>
    </row>
    <row r="16" spans="1:5" ht="94.5" hidden="1">
      <c r="A16" s="8" t="s">
        <v>15</v>
      </c>
      <c r="B16" s="4" t="s">
        <v>21</v>
      </c>
      <c r="C16" s="9"/>
      <c r="D16" s="9"/>
      <c r="E16" s="9">
        <f t="shared" ref="E16:E17" si="0">D16+C16</f>
        <v>0</v>
      </c>
    </row>
    <row r="17" spans="1:5" ht="94.5" hidden="1">
      <c r="A17" s="8" t="s">
        <v>22</v>
      </c>
      <c r="B17" s="4" t="s">
        <v>23</v>
      </c>
      <c r="C17" s="9"/>
      <c r="D17" s="9"/>
      <c r="E17" s="9">
        <f t="shared" si="0"/>
        <v>0</v>
      </c>
    </row>
    <row r="18" spans="1:5" ht="94.5">
      <c r="A18" s="8" t="s">
        <v>27</v>
      </c>
      <c r="B18" s="4" t="s">
        <v>21</v>
      </c>
      <c r="C18" s="9">
        <v>4272000</v>
      </c>
      <c r="D18" s="9">
        <v>835448.2</v>
      </c>
      <c r="E18" s="9">
        <f>C18-D18</f>
        <v>3436551.8</v>
      </c>
    </row>
    <row r="19" spans="1:5" ht="94.5">
      <c r="A19" s="8" t="s">
        <v>28</v>
      </c>
      <c r="B19" s="4" t="s">
        <v>23</v>
      </c>
      <c r="C19" s="9">
        <v>2052000</v>
      </c>
      <c r="D19" s="9">
        <v>87927.99</v>
      </c>
      <c r="E19" s="9">
        <f>C19-D19</f>
        <v>1964072.01</v>
      </c>
    </row>
    <row r="20" spans="1:5" ht="15.75" hidden="1">
      <c r="A20" s="16" t="s">
        <v>29</v>
      </c>
      <c r="B20" s="18" t="s">
        <v>32</v>
      </c>
      <c r="C20" s="7"/>
      <c r="D20" s="7"/>
      <c r="E20" s="7">
        <f>C20-D20</f>
        <v>0</v>
      </c>
    </row>
    <row r="21" spans="1:5" ht="31.5" hidden="1">
      <c r="A21" s="17" t="s">
        <v>30</v>
      </c>
      <c r="B21" s="19" t="s">
        <v>31</v>
      </c>
      <c r="C21" s="9"/>
      <c r="D21" s="9"/>
      <c r="E21" s="9">
        <f>C21-D21</f>
        <v>0</v>
      </c>
    </row>
    <row r="22" spans="1:5" s="22" customFormat="1" ht="63" hidden="1">
      <c r="A22" s="20" t="s">
        <v>38</v>
      </c>
      <c r="B22" s="21" t="s">
        <v>39</v>
      </c>
      <c r="C22" s="7"/>
      <c r="D22" s="7"/>
      <c r="E22" s="7"/>
    </row>
    <row r="23" spans="1:5" ht="78.75" hidden="1">
      <c r="A23" s="17" t="s">
        <v>40</v>
      </c>
      <c r="B23" s="19" t="s">
        <v>41</v>
      </c>
      <c r="C23" s="9"/>
      <c r="D23" s="9"/>
      <c r="E23" s="9"/>
    </row>
    <row r="24" spans="1:5" s="22" customFormat="1" ht="31.5">
      <c r="A24" s="20" t="s">
        <v>63</v>
      </c>
      <c r="B24" s="21" t="s">
        <v>64</v>
      </c>
      <c r="C24" s="7">
        <v>352000</v>
      </c>
      <c r="D24" s="7">
        <v>0</v>
      </c>
      <c r="E24" s="7">
        <f>E25</f>
        <v>352000</v>
      </c>
    </row>
    <row r="25" spans="1:5" ht="31.5">
      <c r="A25" s="17" t="s">
        <v>63</v>
      </c>
      <c r="B25" s="19" t="s">
        <v>64</v>
      </c>
      <c r="C25" s="9">
        <v>352000</v>
      </c>
      <c r="D25" s="9">
        <v>0</v>
      </c>
      <c r="E25" s="9">
        <f>C25-D25</f>
        <v>352000</v>
      </c>
    </row>
    <row r="26" spans="1:5" ht="31.5" hidden="1">
      <c r="A26" s="16" t="s">
        <v>33</v>
      </c>
      <c r="B26" s="18" t="s">
        <v>35</v>
      </c>
      <c r="C26" s="7"/>
      <c r="D26" s="7"/>
      <c r="E26" s="7">
        <f t="shared" ref="E26" si="1">E27</f>
        <v>0</v>
      </c>
    </row>
    <row r="27" spans="1:5" ht="31.5" hidden="1">
      <c r="A27" s="17" t="s">
        <v>54</v>
      </c>
      <c r="B27" s="19" t="s">
        <v>34</v>
      </c>
      <c r="C27" s="9"/>
      <c r="D27" s="9"/>
      <c r="E27" s="9">
        <f t="shared" ref="E27" si="2">D27+C27</f>
        <v>0</v>
      </c>
    </row>
    <row r="28" spans="1:5" ht="78.75" hidden="1">
      <c r="A28" s="23" t="s">
        <v>44</v>
      </c>
      <c r="B28" s="19" t="s">
        <v>45</v>
      </c>
      <c r="C28" s="9"/>
      <c r="D28" s="9"/>
      <c r="E28" s="9">
        <v>0</v>
      </c>
    </row>
    <row r="29" spans="1:5" ht="15.75">
      <c r="A29" s="10"/>
      <c r="B29" s="6" t="s">
        <v>5</v>
      </c>
      <c r="C29" s="7">
        <f>C6+C10+C14+C26+C20+C24</f>
        <v>8037604</v>
      </c>
      <c r="D29" s="7">
        <f>D6+D10+D14+D26+D20+D22+D24</f>
        <v>1817468.6099999999</v>
      </c>
      <c r="E29" s="7">
        <f>E6+E10+E14+E26+E20+E22+E24</f>
        <v>6261903.4700000007</v>
      </c>
    </row>
    <row r="30" spans="1:5" ht="15.75">
      <c r="A30" s="5" t="s">
        <v>9</v>
      </c>
      <c r="B30" s="6" t="s">
        <v>6</v>
      </c>
      <c r="C30" s="7">
        <f>C31</f>
        <v>6093085.6799999997</v>
      </c>
      <c r="D30" s="7">
        <f t="shared" ref="D30:E30" si="3">D31</f>
        <v>2459415.1</v>
      </c>
      <c r="E30" s="7">
        <f t="shared" si="3"/>
        <v>3632636.58</v>
      </c>
    </row>
    <row r="31" spans="1:5" ht="31.5">
      <c r="A31" s="5" t="s">
        <v>3</v>
      </c>
      <c r="B31" s="6" t="s">
        <v>10</v>
      </c>
      <c r="C31" s="7">
        <f>C32+C35+C36+C37+C42+C39+C40+C41+C33+C34+C38</f>
        <v>6093085.6799999997</v>
      </c>
      <c r="D31" s="7">
        <f>D32+D35+D36+D37+D39+D42+D38</f>
        <v>2459415.1</v>
      </c>
      <c r="E31" s="7">
        <f>E32+E36+E37+E39+E42+E33+E34+E35</f>
        <v>3632636.58</v>
      </c>
    </row>
    <row r="32" spans="1:5" ht="33" customHeight="1">
      <c r="A32" s="8" t="s">
        <v>50</v>
      </c>
      <c r="B32" s="4" t="s">
        <v>24</v>
      </c>
      <c r="C32" s="9">
        <v>4126361</v>
      </c>
      <c r="D32" s="9">
        <v>2063180.52</v>
      </c>
      <c r="E32" s="9">
        <f>C32-D32</f>
        <v>2063180.48</v>
      </c>
    </row>
    <row r="33" spans="1:5" ht="47.25" hidden="1">
      <c r="A33" s="8" t="s">
        <v>52</v>
      </c>
      <c r="B33" s="4" t="s">
        <v>53</v>
      </c>
      <c r="C33" s="9">
        <v>0</v>
      </c>
      <c r="D33" s="9"/>
      <c r="E33" s="9">
        <v>0</v>
      </c>
    </row>
    <row r="34" spans="1:5" ht="15.75">
      <c r="A34" s="8" t="s">
        <v>59</v>
      </c>
      <c r="B34" s="4" t="s">
        <v>42</v>
      </c>
      <c r="C34" s="9">
        <v>4409</v>
      </c>
      <c r="D34" s="9">
        <v>0</v>
      </c>
      <c r="E34" s="9">
        <v>3375</v>
      </c>
    </row>
    <row r="35" spans="1:5" ht="15.75">
      <c r="A35" s="8" t="s">
        <v>62</v>
      </c>
      <c r="B35" s="4" t="s">
        <v>42</v>
      </c>
      <c r="C35" s="9">
        <v>1300000</v>
      </c>
      <c r="D35" s="9">
        <v>0</v>
      </c>
      <c r="E35" s="9">
        <f>C35-D35</f>
        <v>1300000</v>
      </c>
    </row>
    <row r="36" spans="1:5" ht="31.5">
      <c r="A36" s="8" t="s">
        <v>49</v>
      </c>
      <c r="B36" s="4" t="s">
        <v>25</v>
      </c>
      <c r="C36" s="9">
        <v>144500</v>
      </c>
      <c r="D36" s="9">
        <v>28926.58</v>
      </c>
      <c r="E36" s="9">
        <f>C36-D36</f>
        <v>115573.42</v>
      </c>
    </row>
    <row r="37" spans="1:5" ht="31.5">
      <c r="A37" s="8" t="s">
        <v>55</v>
      </c>
      <c r="B37" s="4" t="s">
        <v>26</v>
      </c>
      <c r="C37" s="9">
        <v>377199.68</v>
      </c>
      <c r="D37" s="9">
        <v>297000</v>
      </c>
      <c r="E37" s="9">
        <f>C37-D37</f>
        <v>80199.679999999993</v>
      </c>
    </row>
    <row r="38" spans="1:5" ht="31.5" hidden="1">
      <c r="A38" s="8" t="s">
        <v>56</v>
      </c>
      <c r="B38" s="4" t="s">
        <v>26</v>
      </c>
      <c r="C38" s="9">
        <v>0</v>
      </c>
      <c r="D38" s="9"/>
      <c r="E38" s="9">
        <f>C38-D38</f>
        <v>0</v>
      </c>
    </row>
    <row r="39" spans="1:5" ht="31.5">
      <c r="A39" s="8" t="s">
        <v>51</v>
      </c>
      <c r="B39" s="4" t="s">
        <v>26</v>
      </c>
      <c r="C39" s="9">
        <v>140616</v>
      </c>
      <c r="D39" s="9">
        <v>70308</v>
      </c>
      <c r="E39" s="9">
        <f>C39-D39</f>
        <v>70308</v>
      </c>
    </row>
    <row r="40" spans="1:5" ht="78.75" hidden="1">
      <c r="A40" s="8" t="s">
        <v>48</v>
      </c>
      <c r="B40" s="4" t="s">
        <v>37</v>
      </c>
      <c r="C40" s="9"/>
      <c r="D40" s="9"/>
      <c r="E40" s="9"/>
    </row>
    <row r="41" spans="1:5" ht="78.75" hidden="1">
      <c r="A41" s="8" t="s">
        <v>46</v>
      </c>
      <c r="B41" s="4" t="s">
        <v>37</v>
      </c>
      <c r="C41" s="9"/>
      <c r="D41" s="9"/>
      <c r="E41" s="9"/>
    </row>
    <row r="42" spans="1:5" ht="31.5" hidden="1">
      <c r="A42" s="8" t="s">
        <v>47</v>
      </c>
      <c r="B42" s="4" t="s">
        <v>43</v>
      </c>
      <c r="C42" s="9">
        <v>0</v>
      </c>
      <c r="D42" s="9">
        <v>0</v>
      </c>
      <c r="E42" s="9">
        <v>0</v>
      </c>
    </row>
    <row r="43" spans="1:5" ht="15.75">
      <c r="A43" s="10"/>
      <c r="B43" s="6" t="s">
        <v>7</v>
      </c>
      <c r="C43" s="7">
        <f>C30+C29</f>
        <v>14130689.68</v>
      </c>
      <c r="D43" s="7">
        <f>D30+D29</f>
        <v>4276883.71</v>
      </c>
      <c r="E43" s="7">
        <f>E30+E29</f>
        <v>9894540.0500000007</v>
      </c>
    </row>
    <row r="45" spans="1:5" ht="15.75">
      <c r="A45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2018-05-09T08:53:01Z</cp:lastPrinted>
  <dcterms:created xsi:type="dcterms:W3CDTF">2013-12-13T06:19:12Z</dcterms:created>
  <dcterms:modified xsi:type="dcterms:W3CDTF">2024-04-02T08:39:44Z</dcterms:modified>
  <cp:category/>
</cp:coreProperties>
</file>