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Sheet1!$A$1:$F$44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/>
  <c r="D29"/>
  <c r="C29"/>
  <c r="E39"/>
  <c r="E23"/>
  <c r="C10" l="1"/>
  <c r="E35" l="1"/>
  <c r="D28" l="1"/>
  <c r="E34"/>
  <c r="E30"/>
  <c r="E16"/>
  <c r="E17"/>
  <c r="E9"/>
  <c r="E8" s="1"/>
  <c r="E11"/>
  <c r="E14"/>
  <c r="E15"/>
  <c r="E6"/>
  <c r="E7"/>
  <c r="D10"/>
  <c r="C28"/>
  <c r="D8"/>
  <c r="C8"/>
  <c r="D6"/>
  <c r="C6"/>
  <c r="E12"/>
  <c r="E22"/>
  <c r="E13"/>
  <c r="C26" l="1"/>
  <c r="C44" s="1"/>
  <c r="E28"/>
  <c r="D26"/>
  <c r="E10"/>
  <c r="E26" s="1"/>
  <c r="E44" l="1"/>
  <c r="D44"/>
</calcChain>
</file>

<file path=xl/sharedStrings.xml><?xml version="1.0" encoding="utf-8"?>
<sst xmlns="http://schemas.openxmlformats.org/spreadsheetml/2006/main" count="80" uniqueCount="70">
  <si>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</si>
  <si>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</si>
  <si>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</si>
  <si>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</si>
  <si>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</si>
  <si>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</si>
  <si>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</si>
  <si>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</si>
  <si>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</si>
  <si>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</si>
  <si>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</si>
  <si>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</si>
  <si>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</si>
  <si>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</si>
  <si>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</si>
  <si>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</si>
  <si>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</si>
  <si>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</si>
  <si>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</si>
  <si>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</si>
  <si>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</si>
  <si>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</si>
  <si>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</si>
  <si>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</si>
  <si>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</si>
  <si>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</si>
  <si>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</si>
  <si>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</si>
  <si>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</si>
  <si>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1 08 00000 00 0000 110</t>
  </si>
  <si>
    <t>1 08 04020 01 0000 110</t>
  </si>
  <si>
    <t>Государственная пошлина за совершение нотариальных действий</t>
  </si>
  <si>
    <t>Государственная пошлина</t>
  </si>
  <si>
    <t>1 14 00000 00 0000 000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</si>
  <si>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</si>
  <si>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</si>
  <si>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</si>
  <si>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</si>
  <si>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1 11 00000 00 0000 000</t>
  </si>
  <si>
    <t>Доходы от сдачи в аренду имущества, находящегося в оперативном управлении органов управления поселений и созданных ими учреждений</t>
  </si>
  <si>
    <t>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</si>
  <si>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 за исключением имущества муниципальных бюджетных и автономных учреждений)</t>
  </si>
  <si>
    <t>1 13 02995 13 0000 130</t>
  </si>
  <si>
    <t>Прочие доходы от компенсации затрат бюджетов гороских поселений</t>
  </si>
  <si>
    <t>Прочие субсидии сельским поселениям</t>
  </si>
  <si>
    <t>Возврат прочих остатков субсидий, субвенций и иных межбюджетных трансфертов</t>
  </si>
  <si>
    <t>1 14 06025 10 0000 430</t>
  </si>
  <si>
    <t>Доходы от продажи земельных участков, находящихся в собственности сельтских поселений (за исключением земельных участков муниципальных бюджетных и автономных учреждений)</t>
  </si>
  <si>
    <t>2 02 05030 10 9000 150</t>
  </si>
  <si>
    <t>2 19 60010 10 0000 150</t>
  </si>
  <si>
    <t>2 02 05099 10 9000 150</t>
  </si>
  <si>
    <t>2 02 35118 10 0000 150</t>
  </si>
  <si>
    <t>2 02 15001 10 0000 150</t>
  </si>
  <si>
    <t>2 02 49999 10 0720 150</t>
  </si>
  <si>
    <t>2 02 29999 10 0266 150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</si>
  <si>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</si>
  <si>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</si>
  <si>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1 14 02053 10 0000 410</t>
  </si>
  <si>
    <t>Исполнение доходов сельского поселения "Деревня Воробьево" за 2021 год</t>
  </si>
  <si>
    <t>2 02 40014 10 0710 150</t>
  </si>
  <si>
    <t>2 02 40014 10 0711 150</t>
  </si>
  <si>
    <t>2 02 29999 10 0258 150</t>
  </si>
  <si>
    <t>1 17 15030 10 00000 150</t>
  </si>
  <si>
    <t>Инициативные платежи, зачисляемые в бюджеты сельских поселений</t>
  </si>
  <si>
    <t>Исполнение на 01.10.2021 год</t>
  </si>
  <si>
    <t>2 02 49999 10 0440 150</t>
  </si>
  <si>
    <t>2 02 49999 10 0444 150</t>
  </si>
  <si>
    <t>Межбюджетные трансферты бюджетам на содействие достижению и (или) поощрение достижения наилучших значений показателей деятельности органов местного самоуправления городских округов и муниципальных районрв Калужской области</t>
  </si>
  <si>
    <t>Прочие межбюджетные трансферты, передаваемые бюджетам сельских поселений на обеспечение расходных обязательств муниципальных образований Калужской области</t>
  </si>
  <si>
    <t>Приложение №1  к Решению Сельской Думы администрации сельского поселения  "Деревня Воробьево"№ 18а от 01.10..2021г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</si>
</sst>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7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49" fontId="7" fillId="0" borderId="2" xfId="0" applyNumberFormat="1" applyFont="1" applyBorder="1" applyAlignment="1" applyProtection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tabSelected="1" view="pageBreakPreview" workbookViewId="0">
      <selection activeCell="G2" sqref="G2"/>
    </sheetView>
  </sheetViews>
  <sheetFormatPr defaultRowHeight="15"/>
  <cols>
    <col min="1" max="1" width="24.7109375" style="1" customWidth="1"/>
    <col min="2" max="2" width="55" style="1" customWidth="1"/>
    <col min="3" max="3" width="17.140625" style="11" customWidth="1"/>
    <col min="4" max="4" width="16.28515625" style="11" customWidth="1"/>
    <col min="5" max="5" width="19.7109375" style="11" customWidth="1"/>
    <col min="6" max="16384" width="9.140625" style="1"/>
  </cols>
  <sheetData>
    <row r="1" spans="1:5" ht="78.75" customHeight="1">
      <c r="C1" s="26" t="s">
        <v>69</v>
      </c>
      <c r="D1" s="26"/>
      <c r="E1" s="26"/>
    </row>
    <row r="2" spans="1:5" ht="73.5" customHeight="1"/>
    <row r="3" spans="1:5" ht="21.75" customHeight="1">
      <c r="A3" s="25" t="s">
        <v>58</v>
      </c>
      <c r="B3" s="25"/>
      <c r="C3" s="25"/>
      <c r="D3" s="25"/>
      <c r="E3" s="25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64</v>
      </c>
      <c r="E5" s="15" t="s">
        <v>36</v>
      </c>
    </row>
    <row r="6" spans="1:5" ht="15.75">
      <c r="A6" s="5" t="s">
        <v>0</v>
      </c>
      <c r="B6" s="6" t="s">
        <v>17</v>
      </c>
      <c r="C6" s="7">
        <f>C7</f>
        <v>381888</v>
      </c>
      <c r="D6" s="7">
        <f>D7</f>
        <v>257369.43</v>
      </c>
      <c r="E6" s="7">
        <f>C7-D7</f>
        <v>124518.57</v>
      </c>
    </row>
    <row r="7" spans="1:5" ht="94.5">
      <c r="A7" s="8" t="s">
        <v>12</v>
      </c>
      <c r="B7" s="4" t="s">
        <v>16</v>
      </c>
      <c r="C7" s="9">
        <v>381888</v>
      </c>
      <c r="D7" s="9">
        <v>257369.43</v>
      </c>
      <c r="E7" s="9">
        <f>C7-D7</f>
        <v>124518.57</v>
      </c>
    </row>
    <row r="8" spans="1:5" ht="15.75">
      <c r="A8" s="5" t="s">
        <v>1</v>
      </c>
      <c r="B8" s="6" t="s">
        <v>18</v>
      </c>
      <c r="C8" s="7">
        <f>C9</f>
        <v>297950</v>
      </c>
      <c r="D8" s="7">
        <f>D9</f>
        <v>144830.31</v>
      </c>
      <c r="E8" s="7">
        <f>E9</f>
        <v>153119.69</v>
      </c>
    </row>
    <row r="9" spans="1:5" ht="31.5">
      <c r="A9" s="8" t="s">
        <v>13</v>
      </c>
      <c r="B9" s="4" t="s">
        <v>11</v>
      </c>
      <c r="C9" s="9">
        <v>297950</v>
      </c>
      <c r="D9" s="9">
        <v>144830.31</v>
      </c>
      <c r="E9" s="9">
        <f>C9-D9</f>
        <v>153119.69</v>
      </c>
    </row>
    <row r="10" spans="1:5" ht="15.75">
      <c r="A10" s="5" t="s">
        <v>2</v>
      </c>
      <c r="B10" s="6" t="s">
        <v>19</v>
      </c>
      <c r="C10" s="7">
        <f>C11+C12+C13+C14+C15</f>
        <v>4363000</v>
      </c>
      <c r="D10" s="7">
        <f>D11+D12+D13+D14+D15</f>
        <v>3614674.2800000003</v>
      </c>
      <c r="E10" s="7">
        <f>E11+E12+E13+E14+E15</f>
        <v>748325.72</v>
      </c>
    </row>
    <row r="11" spans="1:5" ht="43.5" customHeight="1">
      <c r="A11" s="8" t="s">
        <v>14</v>
      </c>
      <c r="B11" s="4" t="s">
        <v>20</v>
      </c>
      <c r="C11" s="9">
        <v>170000</v>
      </c>
      <c r="D11" s="9">
        <v>48865.5</v>
      </c>
      <c r="E11" s="9">
        <f>C11-D11</f>
        <v>121134.5</v>
      </c>
    </row>
    <row r="12" spans="1:5" ht="94.5" hidden="1">
      <c r="A12" s="8" t="s">
        <v>15</v>
      </c>
      <c r="B12" s="4" t="s">
        <v>21</v>
      </c>
      <c r="C12" s="9"/>
      <c r="D12" s="9"/>
      <c r="E12" s="9">
        <f t="shared" ref="E12:E13" si="0">D12+C12</f>
        <v>0</v>
      </c>
    </row>
    <row r="13" spans="1:5" ht="94.5" hidden="1">
      <c r="A13" s="8" t="s">
        <v>22</v>
      </c>
      <c r="B13" s="4" t="s">
        <v>23</v>
      </c>
      <c r="C13" s="9"/>
      <c r="D13" s="9"/>
      <c r="E13" s="9">
        <f t="shared" si="0"/>
        <v>0</v>
      </c>
    </row>
    <row r="14" spans="1:5" ht="94.5">
      <c r="A14" s="8" t="s">
        <v>27</v>
      </c>
      <c r="B14" s="4" t="s">
        <v>21</v>
      </c>
      <c r="C14" s="9">
        <v>2478000</v>
      </c>
      <c r="D14" s="9">
        <v>3406972.27</v>
      </c>
      <c r="E14" s="9">
        <f>C14-D14</f>
        <v>-928972.27</v>
      </c>
    </row>
    <row r="15" spans="1:5" ht="94.5">
      <c r="A15" s="8" t="s">
        <v>28</v>
      </c>
      <c r="B15" s="4" t="s">
        <v>23</v>
      </c>
      <c r="C15" s="9">
        <v>1715000</v>
      </c>
      <c r="D15" s="9">
        <v>158836.51</v>
      </c>
      <c r="E15" s="9">
        <f>C15-D15</f>
        <v>1556163.49</v>
      </c>
    </row>
    <row r="16" spans="1:5" ht="15.75" hidden="1">
      <c r="A16" s="16" t="s">
        <v>29</v>
      </c>
      <c r="B16" s="18" t="s">
        <v>32</v>
      </c>
      <c r="C16" s="7"/>
      <c r="D16" s="7"/>
      <c r="E16" s="7">
        <f>C16-D16</f>
        <v>0</v>
      </c>
    </row>
    <row r="17" spans="1:5" ht="31.5" hidden="1">
      <c r="A17" s="17" t="s">
        <v>30</v>
      </c>
      <c r="B17" s="19" t="s">
        <v>31</v>
      </c>
      <c r="C17" s="9"/>
      <c r="D17" s="9"/>
      <c r="E17" s="9">
        <f>C17-D17</f>
        <v>0</v>
      </c>
    </row>
    <row r="18" spans="1:5" s="22" customFormat="1" ht="63" hidden="1">
      <c r="A18" s="20" t="s">
        <v>38</v>
      </c>
      <c r="B18" s="21" t="s">
        <v>39</v>
      </c>
      <c r="C18" s="7"/>
      <c r="D18" s="7"/>
      <c r="E18" s="7"/>
    </row>
    <row r="19" spans="1:5" ht="78.75" hidden="1">
      <c r="A19" s="17" t="s">
        <v>40</v>
      </c>
      <c r="B19" s="19" t="s">
        <v>41</v>
      </c>
      <c r="C19" s="9"/>
      <c r="D19" s="9"/>
      <c r="E19" s="9"/>
    </row>
    <row r="20" spans="1:5" s="22" customFormat="1" ht="31.5" hidden="1">
      <c r="A20" s="20" t="s">
        <v>42</v>
      </c>
      <c r="B20" s="21" t="s">
        <v>43</v>
      </c>
      <c r="C20" s="7"/>
      <c r="D20" s="7"/>
      <c r="E20" s="7"/>
    </row>
    <row r="21" spans="1:5" ht="31.5" hidden="1">
      <c r="A21" s="17" t="s">
        <v>42</v>
      </c>
      <c r="B21" s="19" t="s">
        <v>43</v>
      </c>
      <c r="C21" s="9"/>
      <c r="D21" s="9"/>
      <c r="E21" s="9"/>
    </row>
    <row r="22" spans="1:5" ht="31.5">
      <c r="A22" s="16" t="s">
        <v>33</v>
      </c>
      <c r="B22" s="18" t="s">
        <v>35</v>
      </c>
      <c r="C22" s="7">
        <v>2205200</v>
      </c>
      <c r="D22" s="7">
        <v>2205200</v>
      </c>
      <c r="E22" s="7">
        <f t="shared" ref="E22" si="1">E23</f>
        <v>0</v>
      </c>
    </row>
    <row r="23" spans="1:5" ht="31.5">
      <c r="A23" s="17" t="s">
        <v>57</v>
      </c>
      <c r="B23" s="19" t="s">
        <v>34</v>
      </c>
      <c r="C23" s="9">
        <v>2205200</v>
      </c>
      <c r="D23" s="9">
        <v>2205200</v>
      </c>
      <c r="E23" s="9">
        <f>C23-D23</f>
        <v>0</v>
      </c>
    </row>
    <row r="24" spans="1:5" ht="78.75" hidden="1">
      <c r="A24" s="23" t="s">
        <v>46</v>
      </c>
      <c r="B24" s="19" t="s">
        <v>47</v>
      </c>
      <c r="C24" s="9"/>
      <c r="D24" s="9"/>
      <c r="E24" s="9">
        <v>0</v>
      </c>
    </row>
    <row r="25" spans="1:5" ht="15.75" hidden="1">
      <c r="A25" s="24"/>
      <c r="B25" s="19"/>
      <c r="C25" s="9"/>
      <c r="D25" s="9"/>
      <c r="E25" s="9"/>
    </row>
    <row r="26" spans="1:5" ht="15.75">
      <c r="A26" s="10"/>
      <c r="B26" s="6" t="s">
        <v>5</v>
      </c>
      <c r="C26" s="7">
        <f>C6+C8+C10+C22+C16</f>
        <v>7248038</v>
      </c>
      <c r="D26" s="7">
        <f>D6+D8+D10+D22+D16+D18+D20</f>
        <v>6222074.0200000005</v>
      </c>
      <c r="E26" s="7">
        <f>E6+E8+E10+E22+E16+E18</f>
        <v>1025963.98</v>
      </c>
    </row>
    <row r="27" spans="1:5" ht="31.5">
      <c r="A27" s="5" t="s">
        <v>62</v>
      </c>
      <c r="B27" s="6" t="s">
        <v>63</v>
      </c>
      <c r="C27" s="7">
        <v>357000</v>
      </c>
      <c r="D27" s="7">
        <v>0</v>
      </c>
      <c r="E27" s="7">
        <v>357000</v>
      </c>
    </row>
    <row r="28" spans="1:5" ht="15.75">
      <c r="A28" s="5" t="s">
        <v>9</v>
      </c>
      <c r="B28" s="6" t="s">
        <v>6</v>
      </c>
      <c r="C28" s="7">
        <f>C29</f>
        <v>5029965.6899999995</v>
      </c>
      <c r="D28" s="7">
        <f t="shared" ref="D28:E28" si="2">D29</f>
        <v>2940743.51</v>
      </c>
      <c r="E28" s="7">
        <f t="shared" si="2"/>
        <v>2089222.18</v>
      </c>
    </row>
    <row r="29" spans="1:5" ht="31.5">
      <c r="A29" s="5" t="s">
        <v>3</v>
      </c>
      <c r="B29" s="6" t="s">
        <v>10</v>
      </c>
      <c r="C29" s="7">
        <f>C30+C33+C34+C35+C43+C40+C41+C42+C31+C32+C36+C37+C38+C39</f>
        <v>5029965.6899999995</v>
      </c>
      <c r="D29" s="7">
        <f>D30+D33+D34+D35+D40+D43+D36+D37+D38+D39+D32</f>
        <v>2940743.51</v>
      </c>
      <c r="E29" s="7">
        <f>E30+E34+E35+E40+E43+E31+E32+E33</f>
        <v>2089222.18</v>
      </c>
    </row>
    <row r="30" spans="1:5" ht="33" customHeight="1">
      <c r="A30" s="8" t="s">
        <v>52</v>
      </c>
      <c r="B30" s="4" t="s">
        <v>24</v>
      </c>
      <c r="C30" s="9">
        <v>3694298</v>
      </c>
      <c r="D30" s="9">
        <v>2742903</v>
      </c>
      <c r="E30" s="9">
        <f>C30-D30</f>
        <v>951395</v>
      </c>
    </row>
    <row r="31" spans="1:5" ht="47.25" hidden="1">
      <c r="A31" s="8" t="s">
        <v>55</v>
      </c>
      <c r="B31" s="4" t="s">
        <v>56</v>
      </c>
      <c r="C31" s="9">
        <v>0</v>
      </c>
      <c r="D31" s="9"/>
      <c r="E31" s="9">
        <v>0</v>
      </c>
    </row>
    <row r="32" spans="1:5" ht="15.75">
      <c r="A32" s="8" t="s">
        <v>61</v>
      </c>
      <c r="B32" s="4" t="s">
        <v>44</v>
      </c>
      <c r="C32" s="9">
        <v>1000000</v>
      </c>
      <c r="D32" s="9"/>
      <c r="E32" s="9">
        <v>1000000</v>
      </c>
    </row>
    <row r="33" spans="1:5" ht="15.75" hidden="1">
      <c r="A33" s="8" t="s">
        <v>54</v>
      </c>
      <c r="B33" s="4" t="s">
        <v>44</v>
      </c>
      <c r="C33" s="9">
        <v>0</v>
      </c>
      <c r="D33" s="9"/>
      <c r="E33" s="9">
        <v>0</v>
      </c>
    </row>
    <row r="34" spans="1:5" ht="31.5">
      <c r="A34" s="8" t="s">
        <v>51</v>
      </c>
      <c r="B34" s="4" t="s">
        <v>25</v>
      </c>
      <c r="C34" s="9">
        <v>126400</v>
      </c>
      <c r="D34" s="9">
        <v>16612.310000000001</v>
      </c>
      <c r="E34" s="9">
        <f>C34-D34</f>
        <v>109787.69</v>
      </c>
    </row>
    <row r="35" spans="1:5" ht="31.5">
      <c r="A35" s="8" t="s">
        <v>59</v>
      </c>
      <c r="B35" s="4" t="s">
        <v>26</v>
      </c>
      <c r="C35" s="9">
        <v>20000</v>
      </c>
      <c r="D35" s="9">
        <v>20000</v>
      </c>
      <c r="E35" s="9">
        <f>C35-D35</f>
        <v>0</v>
      </c>
    </row>
    <row r="36" spans="1:5" ht="31.5" hidden="1">
      <c r="A36" s="8" t="s">
        <v>60</v>
      </c>
      <c r="B36" s="4" t="s">
        <v>26</v>
      </c>
      <c r="C36" s="9">
        <v>0</v>
      </c>
      <c r="D36" s="9">
        <v>0</v>
      </c>
      <c r="E36" s="9">
        <v>0</v>
      </c>
    </row>
    <row r="37" spans="1:5" ht="94.5">
      <c r="A37" s="8" t="s">
        <v>65</v>
      </c>
      <c r="B37" s="4" t="s">
        <v>67</v>
      </c>
      <c r="C37" s="9">
        <v>44896.55</v>
      </c>
      <c r="D37" s="9">
        <v>44896.55</v>
      </c>
      <c r="E37" s="9">
        <v>0</v>
      </c>
    </row>
    <row r="38" spans="1:5" ht="63">
      <c r="A38" s="8" t="s">
        <v>66</v>
      </c>
      <c r="B38" s="4" t="s">
        <v>68</v>
      </c>
      <c r="C38" s="9">
        <v>10500</v>
      </c>
      <c r="D38" s="9">
        <v>10500</v>
      </c>
      <c r="E38" s="9">
        <v>0</v>
      </c>
    </row>
    <row r="39" spans="1:5" ht="31.5">
      <c r="A39" s="8" t="s">
        <v>60</v>
      </c>
      <c r="B39" s="4" t="s">
        <v>26</v>
      </c>
      <c r="C39" s="9">
        <v>40127.14</v>
      </c>
      <c r="D39" s="9">
        <v>40127.14</v>
      </c>
      <c r="E39" s="9">
        <f>C39-D39</f>
        <v>0</v>
      </c>
    </row>
    <row r="40" spans="1:5" ht="31.5">
      <c r="A40" s="8" t="s">
        <v>53</v>
      </c>
      <c r="B40" s="4" t="s">
        <v>26</v>
      </c>
      <c r="C40" s="9">
        <v>93744</v>
      </c>
      <c r="D40" s="9">
        <v>65704.509999999995</v>
      </c>
      <c r="E40" s="9">
        <v>28039.49</v>
      </c>
    </row>
    <row r="41" spans="1:5" ht="78.75" hidden="1">
      <c r="A41" s="8" t="s">
        <v>50</v>
      </c>
      <c r="B41" s="4" t="s">
        <v>37</v>
      </c>
      <c r="C41" s="9"/>
      <c r="D41" s="9"/>
      <c r="E41" s="9"/>
    </row>
    <row r="42" spans="1:5" ht="78.75" hidden="1">
      <c r="A42" s="8" t="s">
        <v>48</v>
      </c>
      <c r="B42" s="4" t="s">
        <v>37</v>
      </c>
      <c r="C42" s="9"/>
      <c r="D42" s="9"/>
      <c r="E42" s="9"/>
    </row>
    <row r="43" spans="1:5" ht="31.5" hidden="1">
      <c r="A43" s="8" t="s">
        <v>49</v>
      </c>
      <c r="B43" s="4" t="s">
        <v>45</v>
      </c>
      <c r="C43" s="9">
        <v>0</v>
      </c>
      <c r="D43" s="9">
        <v>0</v>
      </c>
      <c r="E43" s="9">
        <v>0</v>
      </c>
    </row>
    <row r="44" spans="1:5" ht="15.75">
      <c r="A44" s="10"/>
      <c r="B44" s="6" t="s">
        <v>7</v>
      </c>
      <c r="C44" s="7">
        <f>C28+C26+C27</f>
        <v>12635003.689999999</v>
      </c>
      <c r="D44" s="7">
        <f>D28+D26</f>
        <v>9162817.5300000012</v>
      </c>
      <c r="E44" s="7">
        <f>E28+E26+E27</f>
        <v>3472186.16</v>
      </c>
    </row>
    <row r="46" spans="1:5" ht="15.75">
      <c r="A46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</cp:lastModifiedBy>
  <cp:lastPrinted>2021-11-12T05:45:39Z</cp:lastPrinted>
  <dcterms:created xsi:type="dcterms:W3CDTF">2013-12-13T06:19:12Z</dcterms:created>
  <dcterms:modified xsi:type="dcterms:W3CDTF">2022-06-30T08:25:11Z</dcterms:modified>
  <cp:category/>
</cp:coreProperties>
</file>